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05 Data\Recovered\Search\PHA SHARED FOLDER\Mahamay Building Solution Private Limited\LIST of CLAIM_IBBI\"/>
    </mc:Choice>
  </mc:AlternateContent>
  <xr:revisionPtr revIDLastSave="0" documentId="13_ncr:1_{FB856A11-3E11-4B45-BE67-026A459CB63B}" xr6:coauthVersionLast="47" xr6:coauthVersionMax="47" xr10:uidLastSave="{00000000-0000-0000-0000-000000000000}"/>
  <bookViews>
    <workbookView xWindow="-120" yWindow="-120" windowWidth="20730" windowHeight="11160" xr2:uid="{CD377C8A-EDDC-49F4-BD15-548986E19B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" i="1"/>
  <c r="I71" i="1" s="1"/>
  <c r="I11" i="1"/>
  <c r="I65" i="1"/>
  <c r="I66" i="1"/>
  <c r="I67" i="1"/>
  <c r="I68" i="1"/>
  <c r="I69" i="1"/>
  <c r="I70" i="1"/>
  <c r="I10" i="1"/>
  <c r="I9" i="1"/>
</calcChain>
</file>

<file path=xl/sharedStrings.xml><?xml version="1.0" encoding="utf-8"?>
<sst xmlns="http://schemas.openxmlformats.org/spreadsheetml/2006/main" count="581" uniqueCount="111">
  <si>
    <t>Name of Corporate Debtor: SPECTRUM AERO PRIVATE LIMITED</t>
  </si>
  <si>
    <t>List of Creditors as on: 26.06.2024</t>
  </si>
  <si>
    <t>Date of Commencement of CIRP : 11.03.2024</t>
  </si>
  <si>
    <t>Annexure 4</t>
  </si>
  <si>
    <t>Sl.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</si>
  <si>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</si>
  <si>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</si>
  <si>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</si>
  <si>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</si>
  <si>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</si>
  <si>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</si>
  <si>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</si>
  <si>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</si>
  <si>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</si>
  <si>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</si>
  <si>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</si>
  <si>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</si>
  <si>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</si>
  <si>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</si>
  <si>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</si>
  <si>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List of unsecured financial creditors belonging to any class of creditors</t>
  </si>
  <si>
    <t>Mr. Deepak Mahajan</t>
  </si>
  <si>
    <t>Aman Munjal</t>
  </si>
  <si>
    <t>Shaji KN</t>
  </si>
  <si>
    <t>Kamal Ahuja</t>
  </si>
  <si>
    <t>Manpreet Kapadia</t>
  </si>
  <si>
    <t>Anjali Nagpal</t>
  </si>
  <si>
    <t xml:space="preserve">Jumesh Pal Singh Walia </t>
  </si>
  <si>
    <t>Sudeepa Gulati</t>
  </si>
  <si>
    <t>Binod Kumar Rout and Diptilata Rout</t>
  </si>
  <si>
    <t>Sanjana Yadav</t>
  </si>
  <si>
    <t>Kriti Aggarwal and Avichal Aggarwal</t>
  </si>
  <si>
    <t>Angad Kapoor (unit 1)</t>
  </si>
  <si>
    <t>Angad Kapoor (unit 2)</t>
  </si>
  <si>
    <t>Naresh Malik</t>
  </si>
  <si>
    <t>Akash Tandon</t>
  </si>
  <si>
    <t>Suresh Kumar Joshi and Kiran joshi</t>
  </si>
  <si>
    <t>Nisha Sharma</t>
  </si>
  <si>
    <t>Pradeep Upadhyay</t>
  </si>
  <si>
    <t>Surender Kumar Goel</t>
  </si>
  <si>
    <t>Omshubh Realty Private Limited</t>
  </si>
  <si>
    <t xml:space="preserve">Neeraj Kumar </t>
  </si>
  <si>
    <t>Sachin Yadav 1</t>
  </si>
  <si>
    <t>Sachin Yadav 2</t>
  </si>
  <si>
    <t>Sachin Yadav 3</t>
  </si>
  <si>
    <t>Sachin Yadav 4</t>
  </si>
  <si>
    <t>Sachin Yadav 5</t>
  </si>
  <si>
    <t>Sachin Yadav 6</t>
  </si>
  <si>
    <t>Harpuneet Kaur</t>
  </si>
  <si>
    <t>Darayus Mehta</t>
  </si>
  <si>
    <t>R.Phani simha and Shruti P. Simha</t>
  </si>
  <si>
    <t>Mangipudi Nagamani &amp; Mangipudi Venkata Subba Rao</t>
  </si>
  <si>
    <t>Swarup Roy &amp; Tapasi Roy</t>
  </si>
  <si>
    <t>Sanjib Roy Chowdhury &amp; Pushpita Roy Chowdhury</t>
  </si>
  <si>
    <t>Idalina Dsouza</t>
  </si>
  <si>
    <t>Felix Anthony Dsouza</t>
  </si>
  <si>
    <t>Jacinto Savio DSouza</t>
  </si>
  <si>
    <t>Murtuja fakhruddin Vasanwala</t>
  </si>
  <si>
    <t>Ms. Megha Satish Kotgire</t>
  </si>
  <si>
    <t>Ritu Sahni</t>
  </si>
  <si>
    <t>Smita Arun vagal</t>
  </si>
  <si>
    <t>Firoz Y. Zummer</t>
  </si>
  <si>
    <t>Sudhir Puri and Mercy Puri</t>
  </si>
  <si>
    <t>Premji Meghji HUF</t>
  </si>
  <si>
    <t>Premprakash Shivshankar Mishra</t>
  </si>
  <si>
    <t>Satish Kumar Arora and Sushma Rani</t>
  </si>
  <si>
    <t>Premlata Kumar</t>
  </si>
  <si>
    <t>Anjuli Bhatnagar and Anshul Batnagar</t>
  </si>
  <si>
    <t>Sidhant Dua</t>
  </si>
  <si>
    <t>ANJANA SANJAY RAHEJA AND SANJAY RAHEJA</t>
  </si>
  <si>
    <t>Jasleen Kaur Ghai</t>
  </si>
  <si>
    <t xml:space="preserve">Jaspreet Singh Ghai </t>
  </si>
  <si>
    <t>Shlesha Chetan Jhaveri</t>
  </si>
  <si>
    <t>Zainuddin GQ</t>
  </si>
  <si>
    <t>Rajeev Pandurang Sinnarkar</t>
  </si>
  <si>
    <t>Sneha Mohan Wade</t>
  </si>
  <si>
    <t>Satyen P Shanbhag</t>
  </si>
  <si>
    <t>Mrs Manish Mohan Wade</t>
  </si>
  <si>
    <t>Vijay Anandrao Salukhe</t>
  </si>
  <si>
    <t>Mh Arif</t>
  </si>
  <si>
    <t>ESS Vee Developer</t>
  </si>
  <si>
    <t>Ankur Jain</t>
  </si>
  <si>
    <t>Nidhi Anand</t>
  </si>
  <si>
    <t>Unsecured Financial Claim</t>
  </si>
  <si>
    <t>NO</t>
  </si>
  <si>
    <t>TOTAL CLAIM INCL. FC OTHER THAN CLASS</t>
  </si>
  <si>
    <t>TOTAL</t>
  </si>
  <si>
    <t>18.12.2022</t>
  </si>
  <si>
    <t>02.09.2022</t>
  </si>
  <si>
    <t>03.09.2022</t>
  </si>
  <si>
    <t>15.12.2022</t>
  </si>
  <si>
    <t>05.09.2022</t>
  </si>
  <si>
    <t>05.09.2023</t>
  </si>
  <si>
    <t>06.09.2022</t>
  </si>
  <si>
    <t>20.09.2022</t>
  </si>
  <si>
    <t>30.09.2022</t>
  </si>
  <si>
    <t>11.10.2022</t>
  </si>
  <si>
    <t>12.10.2022</t>
  </si>
  <si>
    <t>10.10.2022</t>
  </si>
  <si>
    <t>14.10.2022</t>
  </si>
  <si>
    <t>06.10.2022</t>
  </si>
  <si>
    <t>18.10.2022</t>
  </si>
  <si>
    <t>14.02.2023</t>
  </si>
  <si>
    <t>29.03.2023</t>
  </si>
  <si>
    <t>29.09.2022</t>
  </si>
  <si>
    <t>17.10.2022</t>
  </si>
  <si>
    <t>9.10.2022</t>
  </si>
  <si>
    <t>13.10.2022</t>
  </si>
  <si>
    <t>16.11.2022</t>
  </si>
  <si>
    <t>04.11.2022</t>
  </si>
  <si>
    <t>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</si>
</sst>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₹-439]* #,##0_ ;_ [$₹-439]* \-#,##0_ ;_ [$₹-439]* &quot;-&quot;??_ ;_ @_ "/>
    <numFmt numFmtId="170" formatCode="_(* #,##0.00000_);_(* \(#,##0.0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5" fontId="0" fillId="0" borderId="1" xfId="1" applyNumberFormat="1" applyFont="1" applyFill="1" applyBorder="1"/>
    <xf numFmtId="165" fontId="0" fillId="0" borderId="1" xfId="0" applyNumberFormat="1" applyBorder="1" applyAlignment="1">
      <alignment vertical="center"/>
    </xf>
    <xf numFmtId="166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/>
    <xf numFmtId="0" fontId="0" fillId="0" borderId="2" xfId="0" applyFill="1" applyBorder="1"/>
    <xf numFmtId="170" fontId="0" fillId="0" borderId="1" xfId="0" applyNumberFormat="1" applyBorder="1"/>
    <xf numFmtId="10" fontId="0" fillId="0" borderId="0" xfId="2" applyNumberFormat="1" applyFont="1"/>
    <xf numFmtId="0" fontId="3" fillId="0" borderId="1" xfId="0" applyFont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AA53-C92E-4410-A1F6-E9AA2DC7A632}">
  <dimension ref="A1:O73"/>
  <sheetViews>
    <sheetView tabSelected="1" topLeftCell="A62" workbookViewId="0">
      <selection activeCell="C59" sqref="C59"/>
    </sheetView>
  </sheetViews>
  <sheetFormatPr defaultRowHeight="15" x14ac:dyDescent="0.25"/>
  <cols>
    <col min="2" max="2" width="42.5703125" bestFit="1" customWidth="1"/>
    <col min="3" max="3" width="14.7109375" customWidth="1"/>
    <col min="4" max="4" width="12.140625" bestFit="1" customWidth="1"/>
    <col min="5" max="5" width="20.85546875" customWidth="1"/>
    <col min="6" max="6" width="12.28515625" customWidth="1"/>
    <col min="7" max="7" width="11" customWidth="1"/>
    <col min="10" max="10" width="12" customWidth="1"/>
  </cols>
  <sheetData>
    <row r="1" spans="1:15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x14ac:dyDescent="0.25">
      <c r="A5" s="13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 ht="45" customHeight="1" x14ac:dyDescent="0.25">
      <c r="A6" s="12" t="s">
        <v>4</v>
      </c>
      <c r="B6" s="11" t="s">
        <v>5</v>
      </c>
      <c r="C6" s="11" t="s">
        <v>6</v>
      </c>
      <c r="D6" s="11"/>
      <c r="E6" s="11" t="s">
        <v>7</v>
      </c>
      <c r="F6" s="11"/>
      <c r="G6" s="11"/>
      <c r="H6" s="11"/>
      <c r="I6" s="11"/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</row>
    <row r="7" spans="1:15" ht="60" x14ac:dyDescent="0.25">
      <c r="A7" s="12"/>
      <c r="B7" s="11"/>
      <c r="C7" s="2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11"/>
      <c r="K7" s="11"/>
      <c r="L7" s="11"/>
      <c r="M7" s="11"/>
      <c r="N7" s="11"/>
    </row>
    <row r="8" spans="1:15" ht="60" x14ac:dyDescent="0.25">
      <c r="A8" s="1">
        <v>1</v>
      </c>
      <c r="B8" s="4" t="s">
        <v>21</v>
      </c>
      <c r="C8" s="1" t="s">
        <v>88</v>
      </c>
      <c r="D8" s="8">
        <v>34800000</v>
      </c>
      <c r="E8" s="9">
        <v>25395349.70429711</v>
      </c>
      <c r="F8" s="3" t="s">
        <v>83</v>
      </c>
      <c r="G8" s="1" t="s">
        <v>84</v>
      </c>
      <c r="H8" s="1" t="s">
        <v>84</v>
      </c>
      <c r="I8" s="1">
        <f>E8/C73</f>
        <v>7.8098982552328208E-2</v>
      </c>
      <c r="J8" s="1" t="s">
        <v>84</v>
      </c>
      <c r="K8" s="1" t="s">
        <v>84</v>
      </c>
      <c r="L8" s="1" t="s">
        <v>84</v>
      </c>
      <c r="M8" s="1" t="s">
        <v>84</v>
      </c>
      <c r="N8" s="1"/>
    </row>
    <row r="9" spans="1:15" ht="45" x14ac:dyDescent="0.25">
      <c r="A9" s="1">
        <v>2</v>
      </c>
      <c r="B9" s="4" t="s">
        <v>22</v>
      </c>
      <c r="C9" s="1" t="s">
        <v>88</v>
      </c>
      <c r="D9" s="8">
        <v>33642390</v>
      </c>
      <c r="E9" s="9">
        <v>33642390</v>
      </c>
      <c r="F9" s="3" t="s">
        <v>83</v>
      </c>
      <c r="G9" s="1" t="s">
        <v>84</v>
      </c>
      <c r="H9" s="1" t="s">
        <v>84</v>
      </c>
      <c r="I9" s="1">
        <f>SUM(E9/C73)</f>
        <v>0.10346132107737963</v>
      </c>
      <c r="J9" s="1" t="s">
        <v>84</v>
      </c>
      <c r="K9" s="1" t="s">
        <v>84</v>
      </c>
      <c r="L9" s="1" t="s">
        <v>84</v>
      </c>
      <c r="M9" s="1" t="s">
        <v>84</v>
      </c>
      <c r="N9" s="1"/>
    </row>
    <row r="10" spans="1:15" ht="45" x14ac:dyDescent="0.25">
      <c r="A10" s="1">
        <v>3</v>
      </c>
      <c r="B10" s="4" t="s">
        <v>23</v>
      </c>
      <c r="C10" s="1" t="s">
        <v>88</v>
      </c>
      <c r="D10" s="8">
        <v>40600000</v>
      </c>
      <c r="E10" s="9">
        <v>36533150.684931502</v>
      </c>
      <c r="F10" s="3" t="s">
        <v>83</v>
      </c>
      <c r="G10" s="1" t="s">
        <v>84</v>
      </c>
      <c r="H10" s="1" t="s">
        <v>84</v>
      </c>
      <c r="I10" s="1">
        <f>SUM(E10/C73)</f>
        <v>0.11235135295031029</v>
      </c>
      <c r="J10" s="1" t="s">
        <v>84</v>
      </c>
      <c r="K10" s="1" t="s">
        <v>84</v>
      </c>
      <c r="L10" s="1" t="s">
        <v>84</v>
      </c>
      <c r="M10" s="1" t="s">
        <v>84</v>
      </c>
      <c r="N10" s="1"/>
    </row>
    <row r="11" spans="1:15" ht="45" x14ac:dyDescent="0.25">
      <c r="A11" s="1">
        <v>4</v>
      </c>
      <c r="B11" s="5" t="s">
        <v>24</v>
      </c>
      <c r="C11" s="1" t="s">
        <v>88</v>
      </c>
      <c r="D11" s="8">
        <v>40600000</v>
      </c>
      <c r="E11" s="9">
        <v>36533150.684931502</v>
      </c>
      <c r="F11" s="3" t="s">
        <v>83</v>
      </c>
      <c r="G11" s="1" t="s">
        <v>84</v>
      </c>
      <c r="H11" s="1" t="s">
        <v>84</v>
      </c>
      <c r="I11" s="1">
        <f>SUM(E11/C73)</f>
        <v>0.11235135295031029</v>
      </c>
      <c r="J11" s="1" t="s">
        <v>84</v>
      </c>
      <c r="K11" s="1" t="s">
        <v>84</v>
      </c>
      <c r="L11" s="1" t="s">
        <v>84</v>
      </c>
      <c r="M11" s="1" t="s">
        <v>84</v>
      </c>
      <c r="N11" s="1"/>
    </row>
    <row r="12" spans="1:15" ht="45" x14ac:dyDescent="0.25">
      <c r="A12" s="1">
        <v>5</v>
      </c>
      <c r="B12" s="6" t="s">
        <v>25</v>
      </c>
      <c r="C12" s="1" t="s">
        <v>89</v>
      </c>
      <c r="D12" s="8">
        <v>9629361</v>
      </c>
      <c r="E12" s="9">
        <v>4402304.7792998478</v>
      </c>
      <c r="F12" s="3" t="s">
        <v>83</v>
      </c>
      <c r="G12" s="1" t="s">
        <v>84</v>
      </c>
      <c r="H12" s="1" t="s">
        <v>84</v>
      </c>
      <c r="I12" s="16">
        <f>SUM(E12/C73)</f>
        <v>1.3538522924549188E-2</v>
      </c>
      <c r="J12" s="1" t="s">
        <v>84</v>
      </c>
      <c r="K12" s="1" t="s">
        <v>84</v>
      </c>
      <c r="L12" s="1" t="s">
        <v>84</v>
      </c>
      <c r="M12" s="1" t="s">
        <v>84</v>
      </c>
      <c r="N12" s="1"/>
    </row>
    <row r="13" spans="1:15" ht="45" x14ac:dyDescent="0.25">
      <c r="A13" s="1">
        <v>6</v>
      </c>
      <c r="B13" s="6" t="s">
        <v>26</v>
      </c>
      <c r="C13" s="1" t="s">
        <v>89</v>
      </c>
      <c r="D13" s="8">
        <v>40101735</v>
      </c>
      <c r="E13" s="9">
        <v>15406191.077625571</v>
      </c>
      <c r="F13" s="3" t="s">
        <v>83</v>
      </c>
      <c r="G13" s="1" t="s">
        <v>84</v>
      </c>
      <c r="H13" s="1" t="s">
        <v>84</v>
      </c>
      <c r="I13" s="1">
        <f>SUM(E13/C73)</f>
        <v>4.7379062000698531E-2</v>
      </c>
      <c r="J13" s="1" t="s">
        <v>84</v>
      </c>
      <c r="K13" s="1" t="s">
        <v>84</v>
      </c>
      <c r="L13" s="1" t="s">
        <v>84</v>
      </c>
      <c r="M13" s="1" t="s">
        <v>84</v>
      </c>
      <c r="N13" s="1"/>
    </row>
    <row r="14" spans="1:15" ht="45" x14ac:dyDescent="0.25">
      <c r="A14" s="1">
        <v>7</v>
      </c>
      <c r="B14" s="6" t="s">
        <v>27</v>
      </c>
      <c r="C14" s="1" t="s">
        <v>89</v>
      </c>
      <c r="D14" s="8">
        <v>11399361</v>
      </c>
      <c r="E14" s="9">
        <v>3057157.8295281585</v>
      </c>
      <c r="F14" s="3" t="s">
        <v>83</v>
      </c>
      <c r="G14" s="1" t="s">
        <v>84</v>
      </c>
      <c r="H14" s="1" t="s">
        <v>84</v>
      </c>
      <c r="I14" s="1">
        <f>SUM(E14/C73)</f>
        <v>9.4017573598379253E-3</v>
      </c>
      <c r="J14" s="1" t="s">
        <v>84</v>
      </c>
      <c r="K14" s="1" t="s">
        <v>84</v>
      </c>
      <c r="L14" s="1" t="s">
        <v>84</v>
      </c>
      <c r="M14" s="1" t="s">
        <v>84</v>
      </c>
      <c r="N14" s="1"/>
    </row>
    <row r="15" spans="1:15" ht="45" x14ac:dyDescent="0.25">
      <c r="A15" s="1">
        <v>8</v>
      </c>
      <c r="B15" s="6" t="s">
        <v>28</v>
      </c>
      <c r="C15" s="1" t="s">
        <v>89</v>
      </c>
      <c r="D15" s="8">
        <v>6953494</v>
      </c>
      <c r="E15" s="9">
        <v>2934881.704718417</v>
      </c>
      <c r="F15" s="3" t="s">
        <v>83</v>
      </c>
      <c r="G15" s="1" t="s">
        <v>84</v>
      </c>
      <c r="H15" s="1" t="s">
        <v>84</v>
      </c>
      <c r="I15" s="1">
        <f>SUM(E15/C73)</f>
        <v>9.0257183980091606E-3</v>
      </c>
      <c r="J15" s="1" t="s">
        <v>84</v>
      </c>
      <c r="K15" s="1" t="s">
        <v>84</v>
      </c>
      <c r="L15" s="1" t="s">
        <v>84</v>
      </c>
      <c r="M15" s="1" t="s">
        <v>84</v>
      </c>
      <c r="N15" s="1"/>
    </row>
    <row r="16" spans="1:15" ht="45" x14ac:dyDescent="0.25">
      <c r="A16" s="1">
        <v>9</v>
      </c>
      <c r="B16" s="6" t="s">
        <v>29</v>
      </c>
      <c r="C16" s="1" t="s">
        <v>91</v>
      </c>
      <c r="D16" s="8">
        <v>759122.81</v>
      </c>
      <c r="E16" s="9">
        <v>404049</v>
      </c>
      <c r="F16" s="3" t="s">
        <v>83</v>
      </c>
      <c r="G16" s="1" t="s">
        <v>84</v>
      </c>
      <c r="H16" s="1" t="s">
        <v>84</v>
      </c>
      <c r="I16" s="1">
        <f>SUM(E16/C73)</f>
        <v>1.2425824479174684E-3</v>
      </c>
      <c r="J16" s="1" t="s">
        <v>84</v>
      </c>
      <c r="K16" s="1" t="s">
        <v>84</v>
      </c>
      <c r="L16" s="1" t="s">
        <v>84</v>
      </c>
      <c r="M16" s="1" t="s">
        <v>84</v>
      </c>
      <c r="N16" s="1"/>
    </row>
    <row r="17" spans="1:14" ht="45" x14ac:dyDescent="0.25">
      <c r="A17" s="1">
        <v>10</v>
      </c>
      <c r="B17" s="6" t="s">
        <v>30</v>
      </c>
      <c r="C17" s="1" t="s">
        <v>92</v>
      </c>
      <c r="D17" s="8">
        <v>4447236</v>
      </c>
      <c r="E17" s="9">
        <v>4447236</v>
      </c>
      <c r="F17" s="3" t="s">
        <v>83</v>
      </c>
      <c r="G17" s="1" t="s">
        <v>84</v>
      </c>
      <c r="H17" s="1" t="s">
        <v>84</v>
      </c>
      <c r="I17" s="1">
        <f>SUM(E17/C73)</f>
        <v>1.3676701081667545E-2</v>
      </c>
      <c r="J17" s="1" t="s">
        <v>84</v>
      </c>
      <c r="K17" s="1" t="s">
        <v>84</v>
      </c>
      <c r="L17" s="1" t="s">
        <v>84</v>
      </c>
      <c r="M17" s="1" t="s">
        <v>84</v>
      </c>
      <c r="N17" s="1"/>
    </row>
    <row r="18" spans="1:14" ht="45" x14ac:dyDescent="0.25">
      <c r="A18" s="1">
        <v>11</v>
      </c>
      <c r="B18" s="6" t="s">
        <v>31</v>
      </c>
      <c r="C18" s="1" t="s">
        <v>88</v>
      </c>
      <c r="D18" s="8">
        <v>4978952</v>
      </c>
      <c r="E18" s="9">
        <v>4978952</v>
      </c>
      <c r="F18" s="3" t="s">
        <v>83</v>
      </c>
      <c r="G18" s="1" t="s">
        <v>84</v>
      </c>
      <c r="H18" s="1" t="s">
        <v>84</v>
      </c>
      <c r="I18" s="1">
        <f>SUM(E18/C73)</f>
        <v>1.5311901190755515E-2</v>
      </c>
      <c r="J18" s="1" t="s">
        <v>84</v>
      </c>
      <c r="K18" s="1" t="s">
        <v>84</v>
      </c>
      <c r="L18" s="1" t="s">
        <v>84</v>
      </c>
      <c r="M18" s="1" t="s">
        <v>84</v>
      </c>
      <c r="N18" s="1"/>
    </row>
    <row r="19" spans="1:14" ht="45" x14ac:dyDescent="0.25">
      <c r="A19" s="1">
        <v>12</v>
      </c>
      <c r="B19" s="6" t="s">
        <v>32</v>
      </c>
      <c r="C19" s="1" t="s">
        <v>91</v>
      </c>
      <c r="D19" s="8">
        <v>3602097</v>
      </c>
      <c r="E19" s="9">
        <v>2462781.8795372909</v>
      </c>
      <c r="F19" s="3" t="s">
        <v>83</v>
      </c>
      <c r="G19" s="1" t="s">
        <v>84</v>
      </c>
      <c r="H19" s="1" t="s">
        <v>84</v>
      </c>
      <c r="I19" s="1">
        <f>SUM(E19/C73)</f>
        <v>7.5738574691738636E-3</v>
      </c>
      <c r="J19" s="1" t="s">
        <v>84</v>
      </c>
      <c r="K19" s="1" t="s">
        <v>84</v>
      </c>
      <c r="L19" s="1" t="s">
        <v>84</v>
      </c>
      <c r="M19" s="1" t="s">
        <v>84</v>
      </c>
      <c r="N19" s="1"/>
    </row>
    <row r="20" spans="1:14" ht="45" x14ac:dyDescent="0.25">
      <c r="A20" s="1">
        <v>13</v>
      </c>
      <c r="B20" s="6" t="s">
        <v>33</v>
      </c>
      <c r="C20" s="1" t="s">
        <v>91</v>
      </c>
      <c r="D20" s="8">
        <v>2401398</v>
      </c>
      <c r="E20" s="9">
        <v>2401397.529412481</v>
      </c>
      <c r="F20" s="3" t="s">
        <v>83</v>
      </c>
      <c r="G20" s="1" t="s">
        <v>84</v>
      </c>
      <c r="H20" s="1" t="s">
        <v>84</v>
      </c>
      <c r="I20" s="1">
        <f>SUM(E20/C73)</f>
        <v>7.3850805731986002E-3</v>
      </c>
      <c r="J20" s="1" t="s">
        <v>84</v>
      </c>
      <c r="K20" s="1" t="s">
        <v>84</v>
      </c>
      <c r="L20" s="1" t="s">
        <v>84</v>
      </c>
      <c r="M20" s="1" t="s">
        <v>84</v>
      </c>
      <c r="N20" s="1"/>
    </row>
    <row r="21" spans="1:14" ht="45" x14ac:dyDescent="0.25">
      <c r="A21" s="1">
        <v>14</v>
      </c>
      <c r="B21" s="6" t="s">
        <v>34</v>
      </c>
      <c r="C21" s="1" t="s">
        <v>91</v>
      </c>
      <c r="D21" s="8">
        <v>6434035</v>
      </c>
      <c r="E21" s="9">
        <v>2273550.7404931509</v>
      </c>
      <c r="F21" s="3" t="s">
        <v>83</v>
      </c>
      <c r="G21" s="1" t="s">
        <v>84</v>
      </c>
      <c r="H21" s="1" t="s">
        <v>84</v>
      </c>
      <c r="I21" s="1">
        <f>SUM(E21/C73)</f>
        <v>6.9919100024664147E-3</v>
      </c>
      <c r="J21" s="1" t="s">
        <v>84</v>
      </c>
      <c r="K21" s="1" t="s">
        <v>84</v>
      </c>
      <c r="L21" s="1" t="s">
        <v>84</v>
      </c>
      <c r="M21" s="1" t="s">
        <v>84</v>
      </c>
      <c r="N21" s="1"/>
    </row>
    <row r="22" spans="1:14" ht="45" x14ac:dyDescent="0.25">
      <c r="A22" s="1">
        <v>15</v>
      </c>
      <c r="B22" s="6" t="s">
        <v>35</v>
      </c>
      <c r="C22" s="1" t="s">
        <v>93</v>
      </c>
      <c r="D22" s="8">
        <v>10488000</v>
      </c>
      <c r="E22" s="9">
        <v>3918655.1506849313</v>
      </c>
      <c r="F22" s="3" t="s">
        <v>83</v>
      </c>
      <c r="G22" s="1" t="s">
        <v>84</v>
      </c>
      <c r="H22" s="1" t="s">
        <v>84</v>
      </c>
      <c r="I22" s="1">
        <f>SUM(E22/C73)</f>
        <v>1.205114258340567E-2</v>
      </c>
      <c r="J22" s="1" t="s">
        <v>84</v>
      </c>
      <c r="K22" s="1" t="s">
        <v>84</v>
      </c>
      <c r="L22" s="1" t="s">
        <v>84</v>
      </c>
      <c r="M22" s="1" t="s">
        <v>84</v>
      </c>
      <c r="N22" s="1"/>
    </row>
    <row r="23" spans="1:14" ht="45" x14ac:dyDescent="0.25">
      <c r="A23" s="1">
        <v>16</v>
      </c>
      <c r="B23" s="6" t="s">
        <v>36</v>
      </c>
      <c r="C23" s="1" t="s">
        <v>91</v>
      </c>
      <c r="D23" s="8">
        <v>3988180</v>
      </c>
      <c r="E23" s="9">
        <v>3988180</v>
      </c>
      <c r="F23" s="3" t="s">
        <v>83</v>
      </c>
      <c r="G23" s="1" t="s">
        <v>84</v>
      </c>
      <c r="H23" s="1" t="s">
        <v>84</v>
      </c>
      <c r="I23" s="1">
        <f>SUM(E23/C73)</f>
        <v>1.2264954169260383E-2</v>
      </c>
      <c r="J23" s="1" t="s">
        <v>84</v>
      </c>
      <c r="K23" s="1" t="s">
        <v>84</v>
      </c>
      <c r="L23" s="1" t="s">
        <v>84</v>
      </c>
      <c r="M23" s="1" t="s">
        <v>84</v>
      </c>
      <c r="N23" s="1"/>
    </row>
    <row r="24" spans="1:14" ht="45" x14ac:dyDescent="0.25">
      <c r="A24" s="1">
        <v>17</v>
      </c>
      <c r="B24" s="6" t="s">
        <v>37</v>
      </c>
      <c r="C24" s="1" t="s">
        <v>93</v>
      </c>
      <c r="D24" s="8">
        <v>614865</v>
      </c>
      <c r="E24" s="9">
        <v>614865</v>
      </c>
      <c r="F24" s="3" t="s">
        <v>83</v>
      </c>
      <c r="G24" s="1" t="s">
        <v>84</v>
      </c>
      <c r="H24" s="1" t="s">
        <v>84</v>
      </c>
      <c r="I24" s="1">
        <f>SUM(E24/C73)</f>
        <v>1.8909104015571729E-3</v>
      </c>
      <c r="J24" s="1" t="s">
        <v>84</v>
      </c>
      <c r="K24" s="1" t="s">
        <v>84</v>
      </c>
      <c r="L24" s="1" t="s">
        <v>84</v>
      </c>
      <c r="M24" s="1" t="s">
        <v>84</v>
      </c>
      <c r="N24" s="1"/>
    </row>
    <row r="25" spans="1:14" ht="45" x14ac:dyDescent="0.25">
      <c r="A25" s="1">
        <v>18</v>
      </c>
      <c r="B25" s="6" t="s">
        <v>38</v>
      </c>
      <c r="C25" s="1" t="s">
        <v>93</v>
      </c>
      <c r="D25" s="8">
        <v>5458723</v>
      </c>
      <c r="E25" s="9">
        <v>4797138</v>
      </c>
      <c r="F25" s="3" t="s">
        <v>83</v>
      </c>
      <c r="G25" s="1" t="s">
        <v>84</v>
      </c>
      <c r="H25" s="1" t="s">
        <v>84</v>
      </c>
      <c r="I25" s="1">
        <f>SUM(E25/C73)</f>
        <v>1.4752763845568008E-2</v>
      </c>
      <c r="J25" s="1" t="s">
        <v>84</v>
      </c>
      <c r="K25" s="1" t="s">
        <v>84</v>
      </c>
      <c r="L25" s="1" t="s">
        <v>84</v>
      </c>
      <c r="M25" s="1" t="s">
        <v>84</v>
      </c>
      <c r="N25" s="1"/>
    </row>
    <row r="26" spans="1:14" ht="45" x14ac:dyDescent="0.25">
      <c r="A26" s="1">
        <v>19</v>
      </c>
      <c r="B26" s="6" t="s">
        <v>39</v>
      </c>
      <c r="C26" s="1" t="s">
        <v>93</v>
      </c>
      <c r="D26" s="8">
        <v>3411486</v>
      </c>
      <c r="E26" s="9">
        <v>2998010</v>
      </c>
      <c r="F26" s="3" t="s">
        <v>83</v>
      </c>
      <c r="G26" s="1" t="s">
        <v>84</v>
      </c>
      <c r="H26" s="1" t="s">
        <v>84</v>
      </c>
      <c r="I26" s="1">
        <f>SUM(E26/C73)</f>
        <v>9.2198584940961347E-3</v>
      </c>
      <c r="J26" s="1" t="s">
        <v>84</v>
      </c>
      <c r="K26" s="1" t="s">
        <v>84</v>
      </c>
      <c r="L26" s="1" t="s">
        <v>84</v>
      </c>
      <c r="M26" s="1" t="s">
        <v>84</v>
      </c>
      <c r="N26" s="1"/>
    </row>
    <row r="27" spans="1:14" ht="45" x14ac:dyDescent="0.25">
      <c r="A27" s="1">
        <v>20</v>
      </c>
      <c r="B27" s="4" t="s">
        <v>40</v>
      </c>
      <c r="C27" s="1" t="s">
        <v>93</v>
      </c>
      <c r="D27" s="8">
        <v>4776385</v>
      </c>
      <c r="E27" s="9">
        <v>3497500</v>
      </c>
      <c r="F27" s="3" t="s">
        <v>83</v>
      </c>
      <c r="G27" s="1" t="s">
        <v>84</v>
      </c>
      <c r="H27" s="1" t="s">
        <v>84</v>
      </c>
      <c r="I27" s="1">
        <f>SUM(E27/C73)</f>
        <v>1.0755953143285457E-2</v>
      </c>
      <c r="J27" s="1" t="s">
        <v>84</v>
      </c>
      <c r="K27" s="1" t="s">
        <v>84</v>
      </c>
      <c r="L27" s="1" t="s">
        <v>84</v>
      </c>
      <c r="M27" s="1" t="s">
        <v>84</v>
      </c>
      <c r="N27" s="1"/>
    </row>
    <row r="28" spans="1:14" ht="45" x14ac:dyDescent="0.25">
      <c r="A28" s="1">
        <v>21</v>
      </c>
      <c r="B28" s="6" t="s">
        <v>41</v>
      </c>
      <c r="C28" s="1" t="s">
        <v>93</v>
      </c>
      <c r="D28" s="8">
        <v>875208</v>
      </c>
      <c r="E28" s="9">
        <v>803297</v>
      </c>
      <c r="F28" s="3" t="s">
        <v>83</v>
      </c>
      <c r="G28" s="1" t="s">
        <v>84</v>
      </c>
      <c r="H28" s="1" t="s">
        <v>84</v>
      </c>
      <c r="I28" s="1">
        <f>SUM(E28/C73)</f>
        <v>2.4704002550798507E-3</v>
      </c>
      <c r="J28" s="1" t="s">
        <v>84</v>
      </c>
      <c r="K28" s="1" t="s">
        <v>84</v>
      </c>
      <c r="L28" s="1" t="s">
        <v>84</v>
      </c>
      <c r="M28" s="1" t="s">
        <v>84</v>
      </c>
      <c r="N28" s="1"/>
    </row>
    <row r="29" spans="1:14" ht="45" x14ac:dyDescent="0.25">
      <c r="A29" s="1">
        <v>22</v>
      </c>
      <c r="B29" s="6" t="s">
        <v>42</v>
      </c>
      <c r="C29" s="1" t="s">
        <v>91</v>
      </c>
      <c r="D29" s="8">
        <v>1603148</v>
      </c>
      <c r="E29" s="9">
        <v>1603148</v>
      </c>
      <c r="F29" s="3" t="s">
        <v>83</v>
      </c>
      <c r="G29" s="1" t="s">
        <v>84</v>
      </c>
      <c r="H29" s="1" t="s">
        <v>84</v>
      </c>
      <c r="I29" s="1">
        <f>SUM(E29/C73)</f>
        <v>4.9302029363121639E-3</v>
      </c>
      <c r="J29" s="1" t="s">
        <v>84</v>
      </c>
      <c r="K29" s="1" t="s">
        <v>84</v>
      </c>
      <c r="L29" s="1" t="s">
        <v>84</v>
      </c>
      <c r="M29" s="1" t="s">
        <v>84</v>
      </c>
      <c r="N29" s="1"/>
    </row>
    <row r="30" spans="1:14" ht="45" x14ac:dyDescent="0.25">
      <c r="A30" s="1">
        <v>23</v>
      </c>
      <c r="B30" s="6" t="s">
        <v>43</v>
      </c>
      <c r="C30" s="1" t="s">
        <v>91</v>
      </c>
      <c r="D30" s="8">
        <v>367416</v>
      </c>
      <c r="E30" s="9">
        <v>367416</v>
      </c>
      <c r="F30" s="3" t="s">
        <v>83</v>
      </c>
      <c r="G30" s="1" t="s">
        <v>84</v>
      </c>
      <c r="H30" s="1" t="s">
        <v>84</v>
      </c>
      <c r="I30" s="1">
        <f>SUM(E30/C73)</f>
        <v>1.1299240257593621E-3</v>
      </c>
      <c r="J30" s="1" t="s">
        <v>84</v>
      </c>
      <c r="K30" s="1" t="s">
        <v>84</v>
      </c>
      <c r="L30" s="1" t="s">
        <v>84</v>
      </c>
      <c r="M30" s="1" t="s">
        <v>84</v>
      </c>
      <c r="N30" s="1"/>
    </row>
    <row r="31" spans="1:14" ht="45" x14ac:dyDescent="0.25">
      <c r="A31" s="1">
        <v>24</v>
      </c>
      <c r="B31" s="6" t="s">
        <v>44</v>
      </c>
      <c r="C31" s="1" t="s">
        <v>91</v>
      </c>
      <c r="D31" s="8">
        <v>1603148</v>
      </c>
      <c r="E31" s="9">
        <v>1603148</v>
      </c>
      <c r="F31" s="3" t="s">
        <v>83</v>
      </c>
      <c r="G31" s="1" t="s">
        <v>84</v>
      </c>
      <c r="H31" s="1" t="s">
        <v>84</v>
      </c>
      <c r="I31" s="1">
        <f>SUM(E31/C73)</f>
        <v>4.9302029363121639E-3</v>
      </c>
      <c r="J31" s="1" t="s">
        <v>84</v>
      </c>
      <c r="K31" s="1" t="s">
        <v>84</v>
      </c>
      <c r="L31" s="1" t="s">
        <v>84</v>
      </c>
      <c r="M31" s="1" t="s">
        <v>84</v>
      </c>
      <c r="N31" s="1"/>
    </row>
    <row r="32" spans="1:14" ht="45" x14ac:dyDescent="0.25">
      <c r="A32" s="1">
        <v>25</v>
      </c>
      <c r="B32" s="6" t="s">
        <v>45</v>
      </c>
      <c r="C32" s="1" t="s">
        <v>91</v>
      </c>
      <c r="D32" s="8">
        <v>1446191</v>
      </c>
      <c r="E32" s="9">
        <v>839416</v>
      </c>
      <c r="F32" s="3" t="s">
        <v>83</v>
      </c>
      <c r="G32" s="1" t="s">
        <v>84</v>
      </c>
      <c r="H32" s="1" t="s">
        <v>84</v>
      </c>
      <c r="I32" s="1">
        <f>SUM(E32/C73)</f>
        <v>2.581477959606606E-3</v>
      </c>
      <c r="J32" s="1" t="s">
        <v>84</v>
      </c>
      <c r="K32" s="1" t="s">
        <v>84</v>
      </c>
      <c r="L32" s="1" t="s">
        <v>84</v>
      </c>
      <c r="M32" s="1" t="s">
        <v>84</v>
      </c>
      <c r="N32" s="1"/>
    </row>
    <row r="33" spans="1:14" ht="45" x14ac:dyDescent="0.25">
      <c r="A33" s="1">
        <v>26</v>
      </c>
      <c r="B33" s="6" t="s">
        <v>46</v>
      </c>
      <c r="C33" s="1" t="s">
        <v>91</v>
      </c>
      <c r="D33" s="8">
        <v>5104191</v>
      </c>
      <c r="E33" s="9">
        <v>5104191</v>
      </c>
      <c r="F33" s="3" t="s">
        <v>83</v>
      </c>
      <c r="G33" s="1" t="s">
        <v>84</v>
      </c>
      <c r="H33" s="1" t="s">
        <v>84</v>
      </c>
      <c r="I33" s="1">
        <f>SUM(E33/C73)</f>
        <v>1.5697051960079866E-2</v>
      </c>
      <c r="J33" s="1" t="s">
        <v>84</v>
      </c>
      <c r="K33" s="1" t="s">
        <v>84</v>
      </c>
      <c r="L33" s="1" t="s">
        <v>84</v>
      </c>
      <c r="M33" s="1" t="s">
        <v>84</v>
      </c>
      <c r="N33" s="1"/>
    </row>
    <row r="34" spans="1:14" ht="45" x14ac:dyDescent="0.25">
      <c r="A34" s="1">
        <v>27</v>
      </c>
      <c r="B34" s="6" t="s">
        <v>47</v>
      </c>
      <c r="C34" s="1" t="s">
        <v>91</v>
      </c>
      <c r="D34" s="8">
        <v>5104191</v>
      </c>
      <c r="E34" s="9">
        <v>5104191</v>
      </c>
      <c r="F34" s="3" t="s">
        <v>83</v>
      </c>
      <c r="G34" s="1" t="s">
        <v>84</v>
      </c>
      <c r="H34" s="1" t="s">
        <v>84</v>
      </c>
      <c r="I34" s="1">
        <f>SUM(E34/C73)</f>
        <v>1.5697051960079866E-2</v>
      </c>
      <c r="J34" s="1" t="s">
        <v>84</v>
      </c>
      <c r="K34" s="1" t="s">
        <v>84</v>
      </c>
      <c r="L34" s="1" t="s">
        <v>84</v>
      </c>
      <c r="M34" s="1" t="s">
        <v>84</v>
      </c>
      <c r="N34" s="1"/>
    </row>
    <row r="35" spans="1:14" ht="45" x14ac:dyDescent="0.25">
      <c r="A35" s="1">
        <v>28</v>
      </c>
      <c r="B35" s="18" t="s">
        <v>48</v>
      </c>
      <c r="C35" s="1" t="s">
        <v>94</v>
      </c>
      <c r="D35" s="8">
        <v>1285310</v>
      </c>
      <c r="E35" s="9">
        <v>1222449.6899555554</v>
      </c>
      <c r="F35" s="3" t="s">
        <v>83</v>
      </c>
      <c r="G35" s="1" t="s">
        <v>84</v>
      </c>
      <c r="H35" s="1" t="s">
        <v>84</v>
      </c>
      <c r="I35" s="1">
        <f>SUM(E35/C73)</f>
        <v>3.7594314753926486E-3</v>
      </c>
      <c r="J35" s="1" t="s">
        <v>84</v>
      </c>
      <c r="K35" s="1" t="s">
        <v>84</v>
      </c>
      <c r="L35" s="1" t="s">
        <v>84</v>
      </c>
      <c r="M35" s="1" t="s">
        <v>84</v>
      </c>
      <c r="N35" s="1"/>
    </row>
    <row r="36" spans="1:14" ht="45" x14ac:dyDescent="0.25">
      <c r="A36" s="1">
        <v>29</v>
      </c>
      <c r="B36" s="6" t="s">
        <v>49</v>
      </c>
      <c r="C36" s="1" t="s">
        <v>95</v>
      </c>
      <c r="D36" s="8">
        <v>1358769</v>
      </c>
      <c r="E36" s="9">
        <v>1358769</v>
      </c>
      <c r="F36" s="3" t="s">
        <v>83</v>
      </c>
      <c r="G36" s="1" t="s">
        <v>84</v>
      </c>
      <c r="H36" s="1" t="s">
        <v>84</v>
      </c>
      <c r="I36" s="1">
        <f>SUM(E36/C73)</f>
        <v>4.178657811736622E-3</v>
      </c>
      <c r="J36" s="1" t="s">
        <v>84</v>
      </c>
      <c r="K36" s="1" t="s">
        <v>84</v>
      </c>
      <c r="L36" s="1" t="s">
        <v>84</v>
      </c>
      <c r="M36" s="1" t="s">
        <v>84</v>
      </c>
      <c r="N36" s="1"/>
    </row>
    <row r="37" spans="1:14" ht="45" x14ac:dyDescent="0.25">
      <c r="A37" s="1">
        <v>30</v>
      </c>
      <c r="B37" s="7" t="s">
        <v>50</v>
      </c>
      <c r="C37" s="1" t="s">
        <v>96</v>
      </c>
      <c r="D37" s="8">
        <v>1780665</v>
      </c>
      <c r="E37" s="9">
        <v>1780665</v>
      </c>
      <c r="F37" s="3" t="s">
        <v>83</v>
      </c>
      <c r="G37" s="1" t="s">
        <v>84</v>
      </c>
      <c r="H37" s="1" t="s">
        <v>84</v>
      </c>
      <c r="I37" s="1">
        <f>SUM(E37/C73)</f>
        <v>5.4761256051146243E-3</v>
      </c>
      <c r="J37" s="1" t="s">
        <v>84</v>
      </c>
      <c r="K37" s="1" t="s">
        <v>84</v>
      </c>
      <c r="L37" s="1" t="s">
        <v>84</v>
      </c>
      <c r="M37" s="1" t="s">
        <v>84</v>
      </c>
      <c r="N37" s="1"/>
    </row>
    <row r="38" spans="1:14" ht="45" x14ac:dyDescent="0.25">
      <c r="A38" s="1">
        <v>31</v>
      </c>
      <c r="B38" s="7" t="s">
        <v>51</v>
      </c>
      <c r="C38" s="1" t="s">
        <v>106</v>
      </c>
      <c r="D38" s="8">
        <v>5828320</v>
      </c>
      <c r="E38" s="9">
        <v>3130369.132420091</v>
      </c>
      <c r="F38" s="3" t="s">
        <v>83</v>
      </c>
      <c r="G38" s="1" t="s">
        <v>84</v>
      </c>
      <c r="H38" s="1" t="s">
        <v>84</v>
      </c>
      <c r="I38" s="1">
        <f>SUM(E38/C73)</f>
        <v>9.6269059927084049E-3</v>
      </c>
      <c r="J38" s="1" t="s">
        <v>84</v>
      </c>
      <c r="K38" s="1" t="s">
        <v>84</v>
      </c>
      <c r="L38" s="1" t="s">
        <v>84</v>
      </c>
      <c r="M38" s="1" t="s">
        <v>84</v>
      </c>
      <c r="N38" s="1"/>
    </row>
    <row r="39" spans="1:14" ht="45" x14ac:dyDescent="0.25">
      <c r="A39" s="1">
        <v>32</v>
      </c>
      <c r="B39" s="7" t="s">
        <v>52</v>
      </c>
      <c r="C39" s="1" t="s">
        <v>96</v>
      </c>
      <c r="D39" s="8">
        <v>3216928</v>
      </c>
      <c r="E39" s="9">
        <v>1747360</v>
      </c>
      <c r="F39" s="3" t="s">
        <v>83</v>
      </c>
      <c r="G39" s="1" t="s">
        <v>84</v>
      </c>
      <c r="H39" s="1" t="s">
        <v>84</v>
      </c>
      <c r="I39" s="1">
        <f>SUM(E39/C73)</f>
        <v>5.3737018683205932E-3</v>
      </c>
      <c r="J39" s="1" t="s">
        <v>84</v>
      </c>
      <c r="K39" s="1" t="s">
        <v>84</v>
      </c>
      <c r="L39" s="1" t="s">
        <v>84</v>
      </c>
      <c r="M39" s="1" t="s">
        <v>84</v>
      </c>
      <c r="N39" s="1"/>
    </row>
    <row r="40" spans="1:14" ht="45" x14ac:dyDescent="0.25">
      <c r="A40" s="1">
        <v>33</v>
      </c>
      <c r="B40" s="7" t="s">
        <v>53</v>
      </c>
      <c r="C40" s="1" t="s">
        <v>96</v>
      </c>
      <c r="D40" s="8">
        <v>3216928</v>
      </c>
      <c r="E40" s="9">
        <v>1747360</v>
      </c>
      <c r="F40" s="3" t="s">
        <v>83</v>
      </c>
      <c r="G40" s="1" t="s">
        <v>84</v>
      </c>
      <c r="H40" s="1" t="s">
        <v>84</v>
      </c>
      <c r="I40" s="1">
        <f>SUM(E40/C73)</f>
        <v>5.3737018683205932E-3</v>
      </c>
      <c r="J40" s="1" t="s">
        <v>84</v>
      </c>
      <c r="K40" s="1" t="s">
        <v>84</v>
      </c>
      <c r="L40" s="1" t="s">
        <v>84</v>
      </c>
      <c r="M40" s="1" t="s">
        <v>84</v>
      </c>
      <c r="N40" s="1"/>
    </row>
    <row r="41" spans="1:14" ht="45" x14ac:dyDescent="0.25">
      <c r="A41" s="1">
        <v>34</v>
      </c>
      <c r="B41" s="7" t="s">
        <v>54</v>
      </c>
      <c r="C41" s="1" t="s">
        <v>97</v>
      </c>
      <c r="D41" s="8">
        <v>1355760</v>
      </c>
      <c r="E41" s="9">
        <v>1355760</v>
      </c>
      <c r="F41" s="3" t="s">
        <v>83</v>
      </c>
      <c r="G41" s="1" t="s">
        <v>84</v>
      </c>
      <c r="H41" s="1" t="s">
        <v>84</v>
      </c>
      <c r="I41" s="1">
        <f>SUM(E41/C73)</f>
        <v>4.1694041554083466E-3</v>
      </c>
      <c r="J41" s="1" t="s">
        <v>84</v>
      </c>
      <c r="K41" s="1" t="s">
        <v>84</v>
      </c>
      <c r="L41" s="1" t="s">
        <v>84</v>
      </c>
      <c r="M41" s="1" t="s">
        <v>84</v>
      </c>
      <c r="N41" s="1"/>
    </row>
    <row r="42" spans="1:14" ht="45" x14ac:dyDescent="0.25">
      <c r="A42" s="1">
        <v>35</v>
      </c>
      <c r="B42" s="7" t="s">
        <v>55</v>
      </c>
      <c r="C42" s="1" t="s">
        <v>97</v>
      </c>
      <c r="D42" s="8">
        <v>1355760</v>
      </c>
      <c r="E42" s="9">
        <v>1355760</v>
      </c>
      <c r="F42" s="3" t="s">
        <v>83</v>
      </c>
      <c r="G42" s="1" t="s">
        <v>84</v>
      </c>
      <c r="H42" s="1" t="s">
        <v>84</v>
      </c>
      <c r="I42" s="1">
        <f>SUM(E42/C73)</f>
        <v>4.1694041554083466E-3</v>
      </c>
      <c r="J42" s="1" t="s">
        <v>84</v>
      </c>
      <c r="K42" s="1" t="s">
        <v>84</v>
      </c>
      <c r="L42" s="1" t="s">
        <v>84</v>
      </c>
      <c r="M42" s="1" t="s">
        <v>84</v>
      </c>
      <c r="N42" s="1"/>
    </row>
    <row r="43" spans="1:14" ht="45" x14ac:dyDescent="0.25">
      <c r="A43" s="1">
        <v>36</v>
      </c>
      <c r="B43" s="7" t="s">
        <v>56</v>
      </c>
      <c r="C43" s="1" t="s">
        <v>107</v>
      </c>
      <c r="D43" s="8">
        <v>1355760</v>
      </c>
      <c r="E43" s="9">
        <v>1355760</v>
      </c>
      <c r="F43" s="3" t="s">
        <v>83</v>
      </c>
      <c r="G43" s="1" t="s">
        <v>84</v>
      </c>
      <c r="H43" s="1" t="s">
        <v>84</v>
      </c>
      <c r="I43" s="1">
        <f>SUM(E43/C73)</f>
        <v>4.1694041554083466E-3</v>
      </c>
      <c r="J43" s="1" t="s">
        <v>84</v>
      </c>
      <c r="K43" s="1" t="s">
        <v>84</v>
      </c>
      <c r="L43" s="1" t="s">
        <v>84</v>
      </c>
      <c r="M43" s="1" t="s">
        <v>84</v>
      </c>
      <c r="N43" s="1"/>
    </row>
    <row r="44" spans="1:14" ht="45" x14ac:dyDescent="0.25">
      <c r="A44" s="1">
        <v>37</v>
      </c>
      <c r="B44" s="7" t="s">
        <v>57</v>
      </c>
      <c r="C44" s="1" t="s">
        <v>98</v>
      </c>
      <c r="D44" s="8">
        <v>1098720</v>
      </c>
      <c r="E44" s="9">
        <v>936514.4444444445</v>
      </c>
      <c r="F44" s="3" t="s">
        <v>83</v>
      </c>
      <c r="G44" s="1" t="s">
        <v>84</v>
      </c>
      <c r="H44" s="1" t="s">
        <v>84</v>
      </c>
      <c r="I44" s="1">
        <f>SUM(E44/C73)</f>
        <v>2.8800873430891941E-3</v>
      </c>
      <c r="J44" s="1" t="s">
        <v>84</v>
      </c>
      <c r="K44" s="1" t="s">
        <v>84</v>
      </c>
      <c r="L44" s="1" t="s">
        <v>84</v>
      </c>
      <c r="M44" s="1" t="s">
        <v>84</v>
      </c>
      <c r="N44" s="1"/>
    </row>
    <row r="45" spans="1:14" ht="45" x14ac:dyDescent="0.25">
      <c r="A45" s="1">
        <v>38</v>
      </c>
      <c r="B45" s="7" t="s">
        <v>58</v>
      </c>
      <c r="C45" s="1" t="s">
        <v>96</v>
      </c>
      <c r="D45" s="8">
        <v>2819461</v>
      </c>
      <c r="E45" s="9">
        <v>1547954.5144596652</v>
      </c>
      <c r="F45" s="3" t="s">
        <v>83</v>
      </c>
      <c r="G45" s="1" t="s">
        <v>84</v>
      </c>
      <c r="H45" s="1" t="s">
        <v>84</v>
      </c>
      <c r="I45" s="1">
        <f>SUM(E45/C73)</f>
        <v>4.7604649679672192E-3</v>
      </c>
      <c r="J45" s="1" t="s">
        <v>84</v>
      </c>
      <c r="K45" s="1" t="s">
        <v>84</v>
      </c>
      <c r="L45" s="1" t="s">
        <v>84</v>
      </c>
      <c r="M45" s="1" t="s">
        <v>84</v>
      </c>
      <c r="N45" s="1"/>
    </row>
    <row r="46" spans="1:14" ht="45" x14ac:dyDescent="0.25">
      <c r="A46" s="1">
        <v>39</v>
      </c>
      <c r="B46" s="7" t="s">
        <v>59</v>
      </c>
      <c r="C46" s="1" t="s">
        <v>99</v>
      </c>
      <c r="D46" s="8">
        <v>2135340</v>
      </c>
      <c r="E46" s="9">
        <v>1845844.5886879757</v>
      </c>
      <c r="F46" s="3" t="s">
        <v>83</v>
      </c>
      <c r="G46" s="1" t="s">
        <v>84</v>
      </c>
      <c r="H46" s="1" t="s">
        <v>84</v>
      </c>
      <c r="I46" s="1">
        <f>SUM(E46/C73)</f>
        <v>5.676574097416693E-3</v>
      </c>
      <c r="J46" s="1" t="s">
        <v>84</v>
      </c>
      <c r="K46" s="1" t="s">
        <v>84</v>
      </c>
      <c r="L46" s="1" t="s">
        <v>84</v>
      </c>
      <c r="M46" s="1" t="s">
        <v>84</v>
      </c>
      <c r="N46" s="1"/>
    </row>
    <row r="47" spans="1:14" ht="45" x14ac:dyDescent="0.25">
      <c r="A47" s="1">
        <v>40</v>
      </c>
      <c r="B47" s="7" t="s">
        <v>60</v>
      </c>
      <c r="C47" s="1" t="s">
        <v>105</v>
      </c>
      <c r="D47" s="8">
        <v>1098720</v>
      </c>
      <c r="E47" s="8">
        <v>1098720</v>
      </c>
      <c r="F47" s="3" t="s">
        <v>83</v>
      </c>
      <c r="G47" s="1" t="s">
        <v>84</v>
      </c>
      <c r="H47" s="1" t="s">
        <v>84</v>
      </c>
      <c r="I47" s="1">
        <f>SUM(E47/C73)</f>
        <v>3.3789223266878048E-3</v>
      </c>
      <c r="J47" s="1" t="s">
        <v>84</v>
      </c>
      <c r="K47" s="1" t="s">
        <v>84</v>
      </c>
      <c r="L47" s="1" t="s">
        <v>84</v>
      </c>
      <c r="M47" s="1" t="s">
        <v>84</v>
      </c>
      <c r="N47" s="1"/>
    </row>
    <row r="48" spans="1:14" ht="45" x14ac:dyDescent="0.25">
      <c r="A48" s="1">
        <v>41</v>
      </c>
      <c r="B48" s="7" t="s">
        <v>61</v>
      </c>
      <c r="C48" s="1" t="s">
        <v>100</v>
      </c>
      <c r="D48" s="8">
        <v>1356720</v>
      </c>
      <c r="E48" s="9">
        <v>1356720</v>
      </c>
      <c r="F48" s="3" t="s">
        <v>83</v>
      </c>
      <c r="G48" s="1" t="s">
        <v>84</v>
      </c>
      <c r="H48" s="1" t="s">
        <v>84</v>
      </c>
      <c r="I48" s="1">
        <f>SUM(E48/C73)</f>
        <v>4.172356468494137E-3</v>
      </c>
      <c r="J48" s="1" t="s">
        <v>84</v>
      </c>
      <c r="K48" s="1" t="s">
        <v>84</v>
      </c>
      <c r="L48" s="1" t="s">
        <v>84</v>
      </c>
      <c r="M48" s="1" t="s">
        <v>84</v>
      </c>
      <c r="N48" s="1"/>
    </row>
    <row r="49" spans="1:14" ht="45" x14ac:dyDescent="0.25">
      <c r="A49" s="1">
        <v>42</v>
      </c>
      <c r="B49" s="7" t="s">
        <v>62</v>
      </c>
      <c r="C49" s="1" t="s">
        <v>93</v>
      </c>
      <c r="D49" s="8">
        <v>2165020</v>
      </c>
      <c r="E49" s="9">
        <v>1903502.7813698631</v>
      </c>
      <c r="F49" s="3" t="s">
        <v>83</v>
      </c>
      <c r="G49" s="1" t="s">
        <v>84</v>
      </c>
      <c r="H49" s="1" t="s">
        <v>84</v>
      </c>
      <c r="I49" s="1">
        <f>SUM(E49/C73)</f>
        <v>5.8538918440393965E-3</v>
      </c>
      <c r="J49" s="1" t="s">
        <v>84</v>
      </c>
      <c r="K49" s="1" t="s">
        <v>84</v>
      </c>
      <c r="L49" s="1" t="s">
        <v>84</v>
      </c>
      <c r="M49" s="1" t="s">
        <v>84</v>
      </c>
      <c r="N49" s="1"/>
    </row>
    <row r="50" spans="1:14" ht="45" x14ac:dyDescent="0.25">
      <c r="A50" s="1">
        <v>43</v>
      </c>
      <c r="B50" s="7" t="s">
        <v>63</v>
      </c>
      <c r="C50" s="1" t="s">
        <v>101</v>
      </c>
      <c r="D50" s="8">
        <v>1447344</v>
      </c>
      <c r="E50" s="9">
        <v>1447344</v>
      </c>
      <c r="F50" s="3" t="s">
        <v>83</v>
      </c>
      <c r="G50" s="1" t="s">
        <v>84</v>
      </c>
      <c r="H50" s="1" t="s">
        <v>84</v>
      </c>
      <c r="I50" s="1">
        <f>SUM(E50/C73)</f>
        <v>4.4510548237928077E-3</v>
      </c>
      <c r="J50" s="1" t="s">
        <v>84</v>
      </c>
      <c r="K50" s="1" t="s">
        <v>84</v>
      </c>
      <c r="L50" s="1" t="s">
        <v>84</v>
      </c>
      <c r="M50" s="1" t="s">
        <v>84</v>
      </c>
      <c r="N50" s="1"/>
    </row>
    <row r="51" spans="1:14" ht="45" x14ac:dyDescent="0.25">
      <c r="A51" s="1">
        <v>44</v>
      </c>
      <c r="B51" s="6" t="s">
        <v>64</v>
      </c>
      <c r="C51" s="1"/>
      <c r="D51" s="8">
        <v>2031620</v>
      </c>
      <c r="E51" s="9">
        <v>1431148.0596651447</v>
      </c>
      <c r="F51" s="3" t="s">
        <v>83</v>
      </c>
      <c r="G51" s="1" t="s">
        <v>84</v>
      </c>
      <c r="H51" s="1" t="s">
        <v>84</v>
      </c>
      <c r="I51" s="1">
        <f>SUM(E51/C73)</f>
        <v>4.4012470252643874E-3</v>
      </c>
      <c r="J51" s="1" t="s">
        <v>84</v>
      </c>
      <c r="K51" s="1" t="s">
        <v>84</v>
      </c>
      <c r="L51" s="1" t="s">
        <v>84</v>
      </c>
      <c r="M51" s="1" t="s">
        <v>84</v>
      </c>
      <c r="N51" s="1"/>
    </row>
    <row r="52" spans="1:14" ht="45" x14ac:dyDescent="0.25">
      <c r="A52" s="1">
        <v>45</v>
      </c>
      <c r="B52" s="6" t="s">
        <v>65</v>
      </c>
      <c r="C52" s="1" t="s">
        <v>109</v>
      </c>
      <c r="D52" s="8">
        <v>2940350</v>
      </c>
      <c r="E52" s="9">
        <v>2935779.6446879758</v>
      </c>
      <c r="F52" s="3" t="s">
        <v>83</v>
      </c>
      <c r="G52" s="1" t="s">
        <v>84</v>
      </c>
      <c r="H52" s="1" t="s">
        <v>84</v>
      </c>
      <c r="I52" s="1">
        <f>SUM(E52/C73)</f>
        <v>9.0284798562616422E-3</v>
      </c>
      <c r="J52" s="1" t="s">
        <v>84</v>
      </c>
      <c r="K52" s="1" t="s">
        <v>84</v>
      </c>
      <c r="L52" s="1" t="s">
        <v>84</v>
      </c>
      <c r="M52" s="1" t="s">
        <v>84</v>
      </c>
      <c r="N52" s="1"/>
    </row>
    <row r="53" spans="1:14" ht="45" x14ac:dyDescent="0.25">
      <c r="A53" s="1">
        <v>46</v>
      </c>
      <c r="B53" s="6" t="s">
        <v>66</v>
      </c>
      <c r="C53" s="1" t="s">
        <v>108</v>
      </c>
      <c r="D53" s="8">
        <v>1951247</v>
      </c>
      <c r="E53" s="9">
        <v>1265603.70587519</v>
      </c>
      <c r="F53" s="3" t="s">
        <v>83</v>
      </c>
      <c r="G53" s="1" t="s">
        <v>84</v>
      </c>
      <c r="H53" s="1" t="s">
        <v>84</v>
      </c>
      <c r="I53" s="1">
        <f>SUM(E53/C73)</f>
        <v>3.8921441482092844E-3</v>
      </c>
      <c r="J53" s="1" t="s">
        <v>84</v>
      </c>
      <c r="K53" s="1" t="s">
        <v>84</v>
      </c>
      <c r="L53" s="1" t="s">
        <v>84</v>
      </c>
      <c r="M53" s="1" t="s">
        <v>84</v>
      </c>
      <c r="N53" s="1"/>
    </row>
    <row r="54" spans="1:14" ht="45" x14ac:dyDescent="0.25">
      <c r="A54" s="1">
        <v>47</v>
      </c>
      <c r="B54" s="6" t="s">
        <v>67</v>
      </c>
      <c r="C54" s="1" t="s">
        <v>110</v>
      </c>
      <c r="D54" s="8">
        <v>776152</v>
      </c>
      <c r="E54" s="9">
        <v>776152</v>
      </c>
      <c r="F54" s="3" t="s">
        <v>83</v>
      </c>
      <c r="G54" s="1" t="s">
        <v>84</v>
      </c>
      <c r="H54" s="1" t="s">
        <v>84</v>
      </c>
      <c r="I54" s="1">
        <f>SUM(E54/C73)</f>
        <v>2.386920527252979E-3</v>
      </c>
      <c r="J54" s="1" t="s">
        <v>84</v>
      </c>
      <c r="K54" s="1" t="s">
        <v>84</v>
      </c>
      <c r="L54" s="1" t="s">
        <v>84</v>
      </c>
      <c r="M54" s="1" t="s">
        <v>84</v>
      </c>
      <c r="N54" s="1"/>
    </row>
    <row r="55" spans="1:14" ht="45" x14ac:dyDescent="0.25">
      <c r="A55" s="1">
        <v>48</v>
      </c>
      <c r="B55" s="6" t="s">
        <v>68</v>
      </c>
      <c r="C55" s="1" t="s">
        <v>102</v>
      </c>
      <c r="D55" s="8">
        <v>25238031.109999999</v>
      </c>
      <c r="E55" s="9">
        <v>8937863.01369863</v>
      </c>
      <c r="F55" s="3" t="s">
        <v>83</v>
      </c>
      <c r="G55" s="1" t="s">
        <v>84</v>
      </c>
      <c r="H55" s="1" t="s">
        <v>84</v>
      </c>
      <c r="I55" s="1">
        <f>SUM(E55/C73)</f>
        <v>2.748684368161447E-2</v>
      </c>
      <c r="J55" s="1" t="s">
        <v>84</v>
      </c>
      <c r="K55" s="1" t="s">
        <v>84</v>
      </c>
      <c r="L55" s="1" t="s">
        <v>84</v>
      </c>
      <c r="M55" s="1" t="s">
        <v>84</v>
      </c>
      <c r="N55" s="1"/>
    </row>
    <row r="56" spans="1:14" ht="45" x14ac:dyDescent="0.25">
      <c r="A56" s="1">
        <v>49</v>
      </c>
      <c r="B56" s="6" t="s">
        <v>69</v>
      </c>
      <c r="C56" s="1" t="s">
        <v>104</v>
      </c>
      <c r="D56" s="8">
        <v>1791540</v>
      </c>
      <c r="E56" s="9">
        <v>1791540</v>
      </c>
      <c r="F56" s="3" t="s">
        <v>83</v>
      </c>
      <c r="G56" s="1" t="s">
        <v>84</v>
      </c>
      <c r="H56" s="1" t="s">
        <v>84</v>
      </c>
      <c r="I56" s="1">
        <f>SUM(E56/C73)</f>
        <v>5.5095697767896003E-3</v>
      </c>
      <c r="J56" s="1" t="s">
        <v>84</v>
      </c>
      <c r="K56" s="1" t="s">
        <v>84</v>
      </c>
      <c r="L56" s="1" t="s">
        <v>84</v>
      </c>
      <c r="M56" s="1" t="s">
        <v>84</v>
      </c>
      <c r="N56" s="1"/>
    </row>
    <row r="57" spans="1:14" ht="45" x14ac:dyDescent="0.25">
      <c r="A57" s="1">
        <v>50</v>
      </c>
      <c r="B57" s="6" t="s">
        <v>70</v>
      </c>
      <c r="C57" s="1"/>
      <c r="D57" s="8">
        <v>200640</v>
      </c>
      <c r="E57" s="9">
        <v>200640</v>
      </c>
      <c r="F57" s="3" t="s">
        <v>83</v>
      </c>
      <c r="G57" s="1" t="s">
        <v>84</v>
      </c>
      <c r="H57" s="1" t="s">
        <v>84</v>
      </c>
      <c r="I57" s="1">
        <f>SUM(E57/C73)</f>
        <v>6.1703343493031996E-4</v>
      </c>
      <c r="J57" s="1" t="s">
        <v>84</v>
      </c>
      <c r="K57" s="1" t="s">
        <v>84</v>
      </c>
      <c r="L57" s="1" t="s">
        <v>84</v>
      </c>
      <c r="M57" s="1" t="s">
        <v>84</v>
      </c>
      <c r="N57" s="1"/>
    </row>
    <row r="58" spans="1:14" ht="45" x14ac:dyDescent="0.25">
      <c r="A58" s="1">
        <v>51</v>
      </c>
      <c r="B58" s="6" t="s">
        <v>71</v>
      </c>
      <c r="C58" s="1"/>
      <c r="D58" s="8">
        <v>3005440</v>
      </c>
      <c r="E58" s="9">
        <v>3005440</v>
      </c>
      <c r="F58" s="3" t="s">
        <v>83</v>
      </c>
      <c r="G58" s="1" t="s">
        <v>84</v>
      </c>
      <c r="H58" s="1" t="s">
        <v>84</v>
      </c>
      <c r="I58" s="1">
        <f>SUM(E58/C73)</f>
        <v>9.2427081672497042E-3</v>
      </c>
      <c r="J58" s="1" t="s">
        <v>84</v>
      </c>
      <c r="K58" s="1" t="s">
        <v>84</v>
      </c>
      <c r="L58" s="1" t="s">
        <v>84</v>
      </c>
      <c r="M58" s="1" t="s">
        <v>84</v>
      </c>
      <c r="N58" s="1"/>
    </row>
    <row r="59" spans="1:14" ht="45" x14ac:dyDescent="0.25">
      <c r="A59" s="1">
        <v>52</v>
      </c>
      <c r="B59" s="6" t="s">
        <v>72</v>
      </c>
      <c r="C59" s="1"/>
      <c r="D59" s="8">
        <v>1054771</v>
      </c>
      <c r="E59" s="9">
        <v>1054771</v>
      </c>
      <c r="F59" s="3" t="s">
        <v>83</v>
      </c>
      <c r="G59" s="1" t="s">
        <v>84</v>
      </c>
      <c r="H59" s="1" t="s">
        <v>84</v>
      </c>
      <c r="I59" s="1">
        <f>SUM(E59/C73)</f>
        <v>3.2437648185550663E-3</v>
      </c>
      <c r="J59" s="1" t="s">
        <v>84</v>
      </c>
      <c r="K59" s="1" t="s">
        <v>84</v>
      </c>
      <c r="L59" s="1" t="s">
        <v>84</v>
      </c>
      <c r="M59" s="1" t="s">
        <v>84</v>
      </c>
      <c r="N59" s="1"/>
    </row>
    <row r="60" spans="1:14" ht="45" x14ac:dyDescent="0.25">
      <c r="A60" s="1">
        <v>53</v>
      </c>
      <c r="B60" s="6" t="s">
        <v>73</v>
      </c>
      <c r="C60" s="1" t="s">
        <v>103</v>
      </c>
      <c r="D60" s="8">
        <v>1355760</v>
      </c>
      <c r="E60" s="9">
        <v>1355760</v>
      </c>
      <c r="F60" s="3" t="s">
        <v>83</v>
      </c>
      <c r="G60" s="1" t="s">
        <v>84</v>
      </c>
      <c r="H60" s="1" t="s">
        <v>84</v>
      </c>
      <c r="I60" s="14">
        <f>SUM(E60/C73)</f>
        <v>4.1694041554083466E-3</v>
      </c>
      <c r="J60" s="1" t="s">
        <v>84</v>
      </c>
      <c r="K60" s="1" t="s">
        <v>84</v>
      </c>
      <c r="L60" s="1" t="s">
        <v>84</v>
      </c>
      <c r="M60" s="1" t="s">
        <v>84</v>
      </c>
      <c r="N60" s="1"/>
    </row>
    <row r="61" spans="1:14" ht="45" x14ac:dyDescent="0.25">
      <c r="A61" s="1">
        <v>54</v>
      </c>
      <c r="B61" s="6" t="s">
        <v>74</v>
      </c>
      <c r="C61" s="1"/>
      <c r="D61" s="8">
        <v>1169280</v>
      </c>
      <c r="E61" s="9">
        <v>1169280</v>
      </c>
      <c r="F61" s="3" t="s">
        <v>83</v>
      </c>
      <c r="G61" s="1" t="s">
        <v>84</v>
      </c>
      <c r="H61" s="1" t="s">
        <v>84</v>
      </c>
      <c r="I61" s="1">
        <f>SUM(E61/C73)</f>
        <v>3.5959173384934435E-3</v>
      </c>
      <c r="J61" s="1" t="s">
        <v>84</v>
      </c>
      <c r="K61" s="1" t="s">
        <v>84</v>
      </c>
      <c r="L61" s="1" t="s">
        <v>84</v>
      </c>
      <c r="M61" s="1" t="s">
        <v>84</v>
      </c>
      <c r="N61" s="1"/>
    </row>
    <row r="62" spans="1:14" ht="45" x14ac:dyDescent="0.25">
      <c r="A62" s="1">
        <v>55</v>
      </c>
      <c r="B62" s="6" t="s">
        <v>75</v>
      </c>
      <c r="C62" s="1" t="s">
        <v>105</v>
      </c>
      <c r="D62" s="8">
        <v>1437640</v>
      </c>
      <c r="E62" s="9">
        <v>1396818.816803653</v>
      </c>
      <c r="F62" s="3" t="s">
        <v>83</v>
      </c>
      <c r="G62" s="1" t="s">
        <v>84</v>
      </c>
      <c r="H62" s="1" t="s">
        <v>84</v>
      </c>
      <c r="I62" s="1">
        <f>SUM(E62/C73)</f>
        <v>4.2956734076338883E-3</v>
      </c>
      <c r="J62" s="1" t="s">
        <v>84</v>
      </c>
      <c r="K62" s="1" t="s">
        <v>84</v>
      </c>
      <c r="L62" s="1" t="s">
        <v>84</v>
      </c>
      <c r="M62" s="1" t="s">
        <v>84</v>
      </c>
      <c r="N62" s="1"/>
    </row>
    <row r="63" spans="1:14" ht="45" x14ac:dyDescent="0.25">
      <c r="A63" s="1">
        <v>56</v>
      </c>
      <c r="B63" s="6" t="s">
        <v>76</v>
      </c>
      <c r="C63" s="1"/>
      <c r="D63" s="8">
        <v>1606485</v>
      </c>
      <c r="E63" s="9">
        <v>1599752.3375342465</v>
      </c>
      <c r="F63" s="3" t="s">
        <v>83</v>
      </c>
      <c r="G63" s="1" t="s">
        <v>84</v>
      </c>
      <c r="H63" s="1" t="s">
        <v>84</v>
      </c>
      <c r="I63" s="1">
        <f>SUM(E63/C73)</f>
        <v>4.9197601667990663E-3</v>
      </c>
      <c r="J63" s="1" t="s">
        <v>84</v>
      </c>
      <c r="K63" s="1" t="s">
        <v>84</v>
      </c>
      <c r="L63" s="1" t="s">
        <v>84</v>
      </c>
      <c r="M63" s="1" t="s">
        <v>84</v>
      </c>
      <c r="N63" s="1"/>
    </row>
    <row r="64" spans="1:14" ht="45" x14ac:dyDescent="0.25">
      <c r="A64" s="1">
        <v>57</v>
      </c>
      <c r="B64" s="6" t="s">
        <v>77</v>
      </c>
      <c r="C64" s="1"/>
      <c r="D64" s="8">
        <v>1456000</v>
      </c>
      <c r="E64" s="9">
        <v>1417219.927914764</v>
      </c>
      <c r="F64" s="3" t="s">
        <v>83</v>
      </c>
      <c r="G64" s="1" t="s">
        <v>84</v>
      </c>
      <c r="H64" s="1" t="s">
        <v>84</v>
      </c>
      <c r="I64" s="1">
        <f>SUM(E64/C73)</f>
        <v>4.3584134777359812E-3</v>
      </c>
      <c r="J64" s="1" t="s">
        <v>84</v>
      </c>
      <c r="K64" s="1" t="s">
        <v>84</v>
      </c>
      <c r="L64" s="1" t="s">
        <v>84</v>
      </c>
      <c r="M64" s="1" t="s">
        <v>84</v>
      </c>
      <c r="N64" s="1"/>
    </row>
    <row r="65" spans="1:14" ht="45" x14ac:dyDescent="0.25">
      <c r="A65" s="1">
        <v>58</v>
      </c>
      <c r="B65" s="6" t="s">
        <v>78</v>
      </c>
      <c r="C65" s="1"/>
      <c r="D65" s="8">
        <v>1260000</v>
      </c>
      <c r="E65" s="9">
        <v>1098720</v>
      </c>
      <c r="F65" s="3" t="s">
        <v>83</v>
      </c>
      <c r="G65" s="1" t="s">
        <v>84</v>
      </c>
      <c r="H65" s="1" t="s">
        <v>84</v>
      </c>
      <c r="I65" s="1">
        <f>SUM(E65/C73)</f>
        <v>3.3789223266878048E-3</v>
      </c>
      <c r="J65" s="1" t="s">
        <v>84</v>
      </c>
      <c r="K65" s="1" t="s">
        <v>84</v>
      </c>
      <c r="L65" s="1" t="s">
        <v>84</v>
      </c>
      <c r="M65" s="1" t="s">
        <v>84</v>
      </c>
      <c r="N65" s="1"/>
    </row>
    <row r="66" spans="1:14" ht="45" x14ac:dyDescent="0.25">
      <c r="A66" s="1">
        <v>59</v>
      </c>
      <c r="B66" s="6" t="s">
        <v>79</v>
      </c>
      <c r="C66" s="1"/>
      <c r="D66" s="8">
        <v>553322</v>
      </c>
      <c r="E66" s="9">
        <v>495473</v>
      </c>
      <c r="F66" s="3" t="s">
        <v>83</v>
      </c>
      <c r="G66" s="1" t="s">
        <v>84</v>
      </c>
      <c r="H66" s="1" t="s">
        <v>84</v>
      </c>
      <c r="I66" s="1">
        <f>SUM(E66/C73)</f>
        <v>1.5237410641209649E-3</v>
      </c>
      <c r="J66" s="1" t="s">
        <v>84</v>
      </c>
      <c r="K66" s="1" t="s">
        <v>84</v>
      </c>
      <c r="L66" s="1" t="s">
        <v>84</v>
      </c>
      <c r="M66" s="1" t="s">
        <v>84</v>
      </c>
      <c r="N66" s="1"/>
    </row>
    <row r="67" spans="1:14" ht="45" x14ac:dyDescent="0.25">
      <c r="A67" s="1">
        <v>60</v>
      </c>
      <c r="B67" s="1" t="s">
        <v>80</v>
      </c>
      <c r="C67" s="1" t="s">
        <v>87</v>
      </c>
      <c r="D67" s="8">
        <v>2573559.5093333335</v>
      </c>
      <c r="E67" s="9">
        <v>2573560</v>
      </c>
      <c r="F67" s="3" t="s">
        <v>83</v>
      </c>
      <c r="G67" s="1" t="s">
        <v>84</v>
      </c>
      <c r="H67" s="1" t="s">
        <v>84</v>
      </c>
      <c r="I67" s="1">
        <f>SUM(E67/C73)</f>
        <v>7.9145363177794761E-3</v>
      </c>
      <c r="J67" s="1" t="s">
        <v>84</v>
      </c>
      <c r="K67" s="1" t="s">
        <v>84</v>
      </c>
      <c r="L67" s="1" t="s">
        <v>84</v>
      </c>
      <c r="M67" s="1" t="s">
        <v>84</v>
      </c>
      <c r="N67" s="1"/>
    </row>
    <row r="68" spans="1:14" ht="45" x14ac:dyDescent="0.25">
      <c r="A68" s="1">
        <v>61</v>
      </c>
      <c r="B68" s="1" t="s">
        <v>81</v>
      </c>
      <c r="C68" s="1" t="s">
        <v>90</v>
      </c>
      <c r="D68" s="8">
        <v>3445171.38</v>
      </c>
      <c r="E68" s="9">
        <v>3445171</v>
      </c>
      <c r="F68" s="3" t="s">
        <v>83</v>
      </c>
      <c r="G68" s="1" t="s">
        <v>84</v>
      </c>
      <c r="H68" s="1" t="s">
        <v>84</v>
      </c>
      <c r="I68" s="1">
        <f>SUM(E68/C73)</f>
        <v>1.0595024402174668E-2</v>
      </c>
      <c r="J68" s="1" t="s">
        <v>84</v>
      </c>
      <c r="K68" s="1" t="s">
        <v>84</v>
      </c>
      <c r="L68" s="1" t="s">
        <v>84</v>
      </c>
      <c r="M68" s="1" t="s">
        <v>84</v>
      </c>
      <c r="N68" s="1"/>
    </row>
    <row r="69" spans="1:14" ht="45" x14ac:dyDescent="0.25">
      <c r="A69" s="1">
        <v>62</v>
      </c>
      <c r="B69" s="1" t="s">
        <v>80</v>
      </c>
      <c r="C69" s="1" t="s">
        <v>87</v>
      </c>
      <c r="D69" s="8">
        <v>3483924</v>
      </c>
      <c r="E69" s="9">
        <v>3483924</v>
      </c>
      <c r="F69" s="3" t="s">
        <v>83</v>
      </c>
      <c r="G69" s="1" t="s">
        <v>84</v>
      </c>
      <c r="H69" s="1" t="s">
        <v>84</v>
      </c>
      <c r="I69" s="1">
        <f>SUM(E69/C73)</f>
        <v>1.0714202515730561E-2</v>
      </c>
      <c r="J69" s="1" t="s">
        <v>84</v>
      </c>
      <c r="K69" s="1" t="s">
        <v>84</v>
      </c>
      <c r="L69" s="1" t="s">
        <v>84</v>
      </c>
      <c r="M69" s="1" t="s">
        <v>84</v>
      </c>
      <c r="N69" s="1"/>
    </row>
    <row r="70" spans="1:14" ht="45" x14ac:dyDescent="0.25">
      <c r="A70" s="1">
        <v>63</v>
      </c>
      <c r="B70" s="1" t="s">
        <v>82</v>
      </c>
      <c r="C70" s="1" t="s">
        <v>87</v>
      </c>
      <c r="D70" s="8">
        <v>1300000</v>
      </c>
      <c r="E70" s="9">
        <v>1300000</v>
      </c>
      <c r="F70" s="3" t="s">
        <v>83</v>
      </c>
      <c r="G70" s="1" t="s">
        <v>84</v>
      </c>
      <c r="H70" s="1" t="s">
        <v>84</v>
      </c>
      <c r="I70" s="1">
        <f>D70/C73</f>
        <v>3.9979239703419852E-3</v>
      </c>
      <c r="J70" s="1" t="s">
        <v>84</v>
      </c>
      <c r="K70" s="1" t="s">
        <v>84</v>
      </c>
      <c r="L70" s="1" t="s">
        <v>84</v>
      </c>
      <c r="M70" s="1" t="s">
        <v>84</v>
      </c>
      <c r="N70" s="1"/>
    </row>
    <row r="71" spans="1:14" x14ac:dyDescent="0.25">
      <c r="B71" s="15" t="s">
        <v>86</v>
      </c>
      <c r="I71" s="17">
        <f>SUM(I8:I70)</f>
        <v>0.84890431718734516</v>
      </c>
    </row>
    <row r="73" spans="1:14" x14ac:dyDescent="0.25">
      <c r="B73" t="s">
        <v>85</v>
      </c>
      <c r="C73" s="10">
        <v>325168765</v>
      </c>
    </row>
  </sheetData>
  <mergeCells count="14">
    <mergeCell ref="B6:B7"/>
    <mergeCell ref="A6:A7"/>
    <mergeCell ref="J6:J7"/>
    <mergeCell ref="A1:O1"/>
    <mergeCell ref="A2:N2"/>
    <mergeCell ref="A3:N3"/>
    <mergeCell ref="A4:N4"/>
    <mergeCell ref="A5:N5"/>
    <mergeCell ref="K6:K7"/>
    <mergeCell ref="L6:L7"/>
    <mergeCell ref="M6:M7"/>
    <mergeCell ref="N6:N7"/>
    <mergeCell ref="C6:D6"/>
    <mergeCell ref="E6:I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Handa and Associates</dc:creator>
  <cp:lastModifiedBy>PHA</cp:lastModifiedBy>
  <dcterms:created xsi:type="dcterms:W3CDTF">2024-06-26T05:28:46Z</dcterms:created>
  <dcterms:modified xsi:type="dcterms:W3CDTF">2024-06-27T10:10:44Z</dcterms:modified>
</cp:coreProperties>
</file>